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<sst xmlns="http://schemas.openxmlformats.org/spreadsheetml/2006/main" count="54" uniqueCount="30">
  <si>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1500g</t>
  </si>
  <si>
    <t>3000g</t>
  </si>
  <si>
    <t>4000g</t>
  </si>
  <si>
    <t>5000g</t>
  </si>
  <si>
    <t>6000g</t>
  </si>
  <si>
    <t>Bokuto</t>
  </si>
  <si>
    <t>No</t>
  </si>
  <si>
    <t>Weight</t>
  </si>
  <si>
    <t>Cost per item</t>
  </si>
  <si>
    <t>Packing</t>
  </si>
  <si>
    <t>Postage</t>
  </si>
  <si>
    <t>Insurance</t>
  </si>
  <si>
    <t>Total</t>
  </si>
  <si>
    <t>Per item</t>
  </si>
  <si>
    <t>1250g</t>
  </si>
  <si>
    <t>2500g</t>
  </si>
  <si>
    <t>3500g</t>
  </si>
  <si>
    <t>4500g</t>
  </si>
  <si>
    <t>Fukurojinai</t>
  </si>
  <si>
    <t>VAT</t>
  </si>
  <si>
    <t>GBP</t>
  </si>
  <si>
    <t xml:space="preserve"> inc VAT</t>
  </si>
  <si>
    <t>Yen</t>
  </si>
  <si>
    <t>Euro</t>
  </si>
  <si>
    <t>Rouble</t>
  </si>
  <si>
    <t>7000g</t>
  </si>
  <si>
    <t>8000g</t>
  </si>
  <si>
    <t>9000g</t>
  </si>
  <si>
    <t>VAT (if applicable)</t>
  </si>
  <si>
    <t>Exchange rate estimate Aug 2011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</si>
</sst>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59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8515625" style="0" bestFit="1" customWidth="1"/>
    <col min="2" max="2" width="9.421875" style="0" customWidth="1"/>
    <col min="3" max="3" width="12.140625" style="0" bestFit="1" customWidth="1"/>
    <col min="8" max="8" width="10.28125" style="0" bestFit="1" customWidth="1"/>
    <col min="9" max="9" width="10.28125" style="0" customWidth="1"/>
    <col min="10" max="10" width="11.00390625" style="0" customWidth="1"/>
    <col min="14" max="14" width="10.28125" style="0" bestFit="1" customWidth="1"/>
  </cols>
  <sheetData>
    <row r="2" ht="12.75">
      <c r="L2" s="5" t="s">
        <v>29</v>
      </c>
    </row>
    <row r="3" spans="1:14" ht="25.5">
      <c r="A3" t="s">
        <v>5</v>
      </c>
      <c r="C3" s="6" t="s">
        <v>22</v>
      </c>
      <c r="D3" s="6" t="s">
        <v>22</v>
      </c>
      <c r="E3" s="6" t="s">
        <v>22</v>
      </c>
      <c r="F3" s="6" t="s">
        <v>22</v>
      </c>
      <c r="G3" s="6" t="s">
        <v>22</v>
      </c>
      <c r="H3" s="6" t="s">
        <v>22</v>
      </c>
      <c r="I3" s="6"/>
      <c r="J3" s="9" t="s">
        <v>28</v>
      </c>
      <c r="K3" t="s">
        <v>13</v>
      </c>
      <c r="L3" s="6" t="s">
        <v>20</v>
      </c>
      <c r="M3" s="6" t="s">
        <v>23</v>
      </c>
      <c r="N3" s="6" t="s">
        <v>24</v>
      </c>
    </row>
    <row r="4" spans="1:14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/>
      <c r="J4" s="7">
        <v>0.175</v>
      </c>
      <c r="K4" t="s">
        <v>21</v>
      </c>
      <c r="L4" s="8">
        <v>127</v>
      </c>
      <c r="M4" s="8">
        <v>110</v>
      </c>
      <c r="N4" s="8">
        <v>2.7</v>
      </c>
    </row>
    <row r="5" spans="1:14" ht="12.75">
      <c r="A5">
        <v>1</v>
      </c>
      <c r="B5" s="6" t="s">
        <v>0</v>
      </c>
      <c r="C5" s="1">
        <v>7500</v>
      </c>
      <c r="D5">
        <v>500</v>
      </c>
      <c r="E5" s="1">
        <v>3850</v>
      </c>
      <c r="F5">
        <v>500</v>
      </c>
      <c r="G5" s="1">
        <f aca="true" t="shared" si="0" ref="G5:G12">SUM(C5:F5)</f>
        <v>12350</v>
      </c>
      <c r="H5" s="2">
        <f aca="true" t="shared" si="1" ref="H5:H12">G5/A5</f>
        <v>12350</v>
      </c>
      <c r="I5" s="2"/>
      <c r="J5" s="2">
        <f>C5*J$4</f>
        <v>1312.5</v>
      </c>
      <c r="K5" s="3">
        <f aca="true" t="shared" si="2" ref="K5:K12">J5+H5</f>
        <v>13662.5</v>
      </c>
      <c r="L5" s="4">
        <f>$K5/L$4</f>
        <v>107.57874015748031</v>
      </c>
      <c r="M5" s="4">
        <f>$K5/M$4</f>
        <v>124.20454545454545</v>
      </c>
      <c r="N5" s="4">
        <f>$K5/N$4</f>
        <v>5060.185185185185</v>
      </c>
    </row>
    <row r="6" spans="1:14" ht="12.75">
      <c r="A6">
        <f>A5+1</f>
        <v>2</v>
      </c>
      <c r="B6" s="6" t="s">
        <v>1</v>
      </c>
      <c r="C6" s="1">
        <f aca="true" t="shared" si="3" ref="C6:C12">A6*C$5</f>
        <v>15000</v>
      </c>
      <c r="D6" s="1">
        <v>800</v>
      </c>
      <c r="E6" s="1">
        <v>5000</v>
      </c>
      <c r="F6">
        <v>500</v>
      </c>
      <c r="G6" s="1">
        <f t="shared" si="0"/>
        <v>21300</v>
      </c>
      <c r="H6" s="2">
        <f t="shared" si="1"/>
        <v>10650</v>
      </c>
      <c r="I6" s="2"/>
      <c r="J6" s="2">
        <f aca="true" t="shared" si="4" ref="J6:J12">J5</f>
        <v>1312.5</v>
      </c>
      <c r="K6" s="3">
        <f t="shared" si="2"/>
        <v>11962.5</v>
      </c>
      <c r="L6" s="4">
        <f aca="true" t="shared" si="5" ref="L6:N12">$K6/L$4</f>
        <v>94.19291338582677</v>
      </c>
      <c r="M6" s="4">
        <f t="shared" si="5"/>
        <v>108.75</v>
      </c>
      <c r="N6" s="4">
        <f t="shared" si="5"/>
        <v>4430.555555555556</v>
      </c>
    </row>
    <row r="7" spans="1:14" ht="12.75">
      <c r="A7">
        <f aca="true" t="shared" si="6" ref="A7:A12">A6+1</f>
        <v>3</v>
      </c>
      <c r="B7" s="6" t="s">
        <v>2</v>
      </c>
      <c r="C7" s="1">
        <f t="shared" si="3"/>
        <v>22500</v>
      </c>
      <c r="D7" s="1">
        <v>1000</v>
      </c>
      <c r="E7" s="1">
        <v>6150</v>
      </c>
      <c r="F7">
        <v>500</v>
      </c>
      <c r="G7" s="1">
        <f t="shared" si="0"/>
        <v>30150</v>
      </c>
      <c r="H7" s="2">
        <f t="shared" si="1"/>
        <v>10050</v>
      </c>
      <c r="I7" s="2"/>
      <c r="J7" s="2">
        <f t="shared" si="4"/>
        <v>1312.5</v>
      </c>
      <c r="K7" s="3">
        <f t="shared" si="2"/>
        <v>11362.5</v>
      </c>
      <c r="L7" s="4">
        <f t="shared" si="5"/>
        <v>89.46850393700787</v>
      </c>
      <c r="M7" s="4">
        <f t="shared" si="5"/>
        <v>103.29545454545455</v>
      </c>
      <c r="N7" s="4">
        <f t="shared" si="5"/>
        <v>4208.333333333333</v>
      </c>
    </row>
    <row r="8" spans="1:14" ht="12.75">
      <c r="A8">
        <f t="shared" si="6"/>
        <v>4</v>
      </c>
      <c r="B8" s="6" t="s">
        <v>3</v>
      </c>
      <c r="C8" s="1">
        <f t="shared" si="3"/>
        <v>30000</v>
      </c>
      <c r="D8" s="1">
        <v>1300</v>
      </c>
      <c r="E8" s="1">
        <v>7300</v>
      </c>
      <c r="F8">
        <v>500</v>
      </c>
      <c r="G8" s="1">
        <f t="shared" si="0"/>
        <v>39100</v>
      </c>
      <c r="H8" s="2">
        <f t="shared" si="1"/>
        <v>9775</v>
      </c>
      <c r="I8" s="2"/>
      <c r="J8" s="2">
        <f t="shared" si="4"/>
        <v>1312.5</v>
      </c>
      <c r="K8" s="3">
        <f t="shared" si="2"/>
        <v>11087.5</v>
      </c>
      <c r="L8" s="4">
        <f t="shared" si="5"/>
        <v>87.30314960629921</v>
      </c>
      <c r="M8" s="4">
        <f t="shared" si="5"/>
        <v>100.79545454545455</v>
      </c>
      <c r="N8" s="4">
        <f t="shared" si="5"/>
        <v>4106.481481481481</v>
      </c>
    </row>
    <row r="9" spans="1:14" ht="12.75">
      <c r="A9">
        <f t="shared" si="6"/>
        <v>5</v>
      </c>
      <c r="B9" s="6" t="s">
        <v>4</v>
      </c>
      <c r="C9" s="1">
        <f t="shared" si="3"/>
        <v>37500</v>
      </c>
      <c r="D9" s="1">
        <v>1500</v>
      </c>
      <c r="E9" s="1">
        <v>8350</v>
      </c>
      <c r="F9">
        <v>500</v>
      </c>
      <c r="G9" s="1">
        <f t="shared" si="0"/>
        <v>47850</v>
      </c>
      <c r="H9" s="2">
        <f t="shared" si="1"/>
        <v>9570</v>
      </c>
      <c r="I9" s="2"/>
      <c r="J9" s="2">
        <f t="shared" si="4"/>
        <v>1312.5</v>
      </c>
      <c r="K9" s="3">
        <f t="shared" si="2"/>
        <v>10882.5</v>
      </c>
      <c r="L9" s="4">
        <f t="shared" si="5"/>
        <v>85.68897637795276</v>
      </c>
      <c r="M9" s="4">
        <f t="shared" si="5"/>
        <v>98.93181818181819</v>
      </c>
      <c r="N9" s="4">
        <f t="shared" si="5"/>
        <v>4030.555555555555</v>
      </c>
    </row>
    <row r="10" spans="1:14" ht="12.75">
      <c r="A10">
        <f t="shared" si="6"/>
        <v>6</v>
      </c>
      <c r="B10" s="6" t="s">
        <v>25</v>
      </c>
      <c r="C10" s="1">
        <f t="shared" si="3"/>
        <v>45000</v>
      </c>
      <c r="D10" s="1">
        <v>1800</v>
      </c>
      <c r="E10" s="1">
        <v>9400</v>
      </c>
      <c r="F10">
        <v>500</v>
      </c>
      <c r="G10" s="1">
        <f t="shared" si="0"/>
        <v>56700</v>
      </c>
      <c r="H10" s="2">
        <f t="shared" si="1"/>
        <v>9450</v>
      </c>
      <c r="I10" s="2"/>
      <c r="J10" s="2">
        <f t="shared" si="4"/>
        <v>1312.5</v>
      </c>
      <c r="K10" s="3">
        <f t="shared" si="2"/>
        <v>10762.5</v>
      </c>
      <c r="L10" s="4">
        <f t="shared" si="5"/>
        <v>84.74409448818898</v>
      </c>
      <c r="M10" s="4">
        <f t="shared" si="5"/>
        <v>97.8409090909091</v>
      </c>
      <c r="N10" s="4">
        <f t="shared" si="5"/>
        <v>3986.111111111111</v>
      </c>
    </row>
    <row r="11" spans="1:14" ht="12.75">
      <c r="A11">
        <f t="shared" si="6"/>
        <v>7</v>
      </c>
      <c r="B11" s="6" t="s">
        <v>26</v>
      </c>
      <c r="C11" s="1">
        <f t="shared" si="3"/>
        <v>52500</v>
      </c>
      <c r="D11" s="1">
        <v>2000</v>
      </c>
      <c r="E11" s="1">
        <v>10450</v>
      </c>
      <c r="F11">
        <v>500</v>
      </c>
      <c r="G11" s="1">
        <f t="shared" si="0"/>
        <v>65450</v>
      </c>
      <c r="H11" s="2">
        <f t="shared" si="1"/>
        <v>9350</v>
      </c>
      <c r="I11" s="2"/>
      <c r="J11" s="2">
        <f t="shared" si="4"/>
        <v>1312.5</v>
      </c>
      <c r="K11" s="3">
        <f t="shared" si="2"/>
        <v>10662.5</v>
      </c>
      <c r="L11" s="4">
        <f t="shared" si="5"/>
        <v>83.95669291338582</v>
      </c>
      <c r="M11" s="4">
        <f t="shared" si="5"/>
        <v>96.93181818181819</v>
      </c>
      <c r="N11" s="4">
        <f t="shared" si="5"/>
        <v>3949.074074074074</v>
      </c>
    </row>
    <row r="12" spans="1:14" ht="12.75">
      <c r="A12">
        <f t="shared" si="6"/>
        <v>8</v>
      </c>
      <c r="B12" s="6" t="s">
        <v>27</v>
      </c>
      <c r="C12" s="1">
        <f t="shared" si="3"/>
        <v>60000</v>
      </c>
      <c r="D12" s="1">
        <v>2200</v>
      </c>
      <c r="E12" s="1">
        <v>11500</v>
      </c>
      <c r="F12">
        <v>500</v>
      </c>
      <c r="G12" s="1">
        <f t="shared" si="0"/>
        <v>74200</v>
      </c>
      <c r="H12" s="2">
        <f t="shared" si="1"/>
        <v>9275</v>
      </c>
      <c r="I12" s="2"/>
      <c r="J12" s="2">
        <f t="shared" si="4"/>
        <v>1312.5</v>
      </c>
      <c r="K12" s="3">
        <f t="shared" si="2"/>
        <v>10587.5</v>
      </c>
      <c r="L12" s="4">
        <f t="shared" si="5"/>
        <v>83.36614173228347</v>
      </c>
      <c r="M12" s="4">
        <f t="shared" si="5"/>
        <v>96.25</v>
      </c>
      <c r="N12" s="4">
        <f t="shared" si="5"/>
        <v>3921.296296296296</v>
      </c>
    </row>
    <row r="14" spans="1:12" ht="12.75">
      <c r="A14" t="s">
        <v>18</v>
      </c>
      <c r="C14" s="6" t="s">
        <v>22</v>
      </c>
      <c r="D14" s="6" t="s">
        <v>22</v>
      </c>
      <c r="E14" s="6" t="s">
        <v>22</v>
      </c>
      <c r="F14" s="6" t="s">
        <v>22</v>
      </c>
      <c r="G14" s="6" t="s">
        <v>22</v>
      </c>
      <c r="H14" s="6" t="s">
        <v>22</v>
      </c>
      <c r="I14" s="6"/>
      <c r="J14" s="6" t="s">
        <v>19</v>
      </c>
      <c r="K14" t="s">
        <v>13</v>
      </c>
      <c r="L14" s="6" t="s">
        <v>20</v>
      </c>
    </row>
    <row r="15" spans="1:11" ht="12.75">
      <c r="A15" s="6" t="s">
        <v>6</v>
      </c>
      <c r="B15" s="6" t="s">
        <v>7</v>
      </c>
      <c r="C15" s="6" t="s">
        <v>8</v>
      </c>
      <c r="D15" s="6" t="s">
        <v>9</v>
      </c>
      <c r="E15" s="6" t="s">
        <v>10</v>
      </c>
      <c r="F15" s="6" t="s">
        <v>11</v>
      </c>
      <c r="G15" s="6" t="s">
        <v>12</v>
      </c>
      <c r="H15" s="6" t="s">
        <v>13</v>
      </c>
      <c r="I15" s="6"/>
      <c r="J15" s="7">
        <v>0.175</v>
      </c>
      <c r="K15" t="s">
        <v>21</v>
      </c>
    </row>
    <row r="16" spans="1:14" ht="12.75">
      <c r="A16">
        <v>1</v>
      </c>
      <c r="B16" s="6" t="s">
        <v>14</v>
      </c>
      <c r="C16" s="1">
        <v>19800</v>
      </c>
      <c r="D16">
        <v>500</v>
      </c>
      <c r="E16" s="1">
        <v>3850</v>
      </c>
      <c r="F16">
        <v>500</v>
      </c>
      <c r="G16" s="1">
        <f>SUM(C16:F16)</f>
        <v>24650</v>
      </c>
      <c r="H16" s="2">
        <f>G16/A16</f>
        <v>24650</v>
      </c>
      <c r="I16" s="2"/>
      <c r="J16" s="2">
        <f>C16*J$4</f>
        <v>3465</v>
      </c>
      <c r="K16" s="3">
        <f>J16+H16</f>
        <v>28115</v>
      </c>
      <c r="L16" s="4">
        <f>$K16/L$4</f>
        <v>221.3779527559055</v>
      </c>
      <c r="M16" s="4">
        <f>$K16/M$4</f>
        <v>255.5909090909091</v>
      </c>
      <c r="N16" s="4">
        <f>$K16/N$4</f>
        <v>10412.962962962962</v>
      </c>
    </row>
    <row r="17" spans="1:14" ht="12.75">
      <c r="A17">
        <v>2</v>
      </c>
      <c r="B17" s="6" t="s">
        <v>15</v>
      </c>
      <c r="C17" s="1">
        <f>A17*C$16</f>
        <v>39600</v>
      </c>
      <c r="D17" s="1">
        <v>1000</v>
      </c>
      <c r="E17" s="1">
        <v>5000</v>
      </c>
      <c r="F17">
        <v>500</v>
      </c>
      <c r="G17" s="1">
        <f>SUM(C17:F17)</f>
        <v>46100</v>
      </c>
      <c r="H17" s="2">
        <f>G17/A17</f>
        <v>23050</v>
      </c>
      <c r="I17" s="2"/>
      <c r="J17" s="2">
        <f>J16</f>
        <v>3465</v>
      </c>
      <c r="K17" s="3">
        <f>J17+H17</f>
        <v>26515</v>
      </c>
      <c r="L17" s="4">
        <f aca="true" t="shared" si="7" ref="L17:N20">$K17/L$4</f>
        <v>208.7795275590551</v>
      </c>
      <c r="M17" s="4">
        <f t="shared" si="7"/>
        <v>241.04545454545453</v>
      </c>
      <c r="N17" s="4">
        <f t="shared" si="7"/>
        <v>9820.37037037037</v>
      </c>
    </row>
    <row r="18" spans="1:14" ht="12.75">
      <c r="A18">
        <v>3</v>
      </c>
      <c r="B18" s="6" t="s">
        <v>16</v>
      </c>
      <c r="C18" s="1">
        <f>A18*C$16</f>
        <v>59400</v>
      </c>
      <c r="D18" s="1">
        <v>1000</v>
      </c>
      <c r="E18" s="1">
        <v>6150</v>
      </c>
      <c r="F18">
        <v>500</v>
      </c>
      <c r="G18" s="1">
        <f>SUM(C18:F18)</f>
        <v>67050</v>
      </c>
      <c r="H18" s="2">
        <f>G18/A18</f>
        <v>22350</v>
      </c>
      <c r="I18" s="2"/>
      <c r="J18" s="2">
        <f>J17</f>
        <v>3465</v>
      </c>
      <c r="K18" s="3">
        <f>J18+H18</f>
        <v>25815</v>
      </c>
      <c r="L18" s="4">
        <f t="shared" si="7"/>
        <v>203.26771653543307</v>
      </c>
      <c r="M18" s="4">
        <f t="shared" si="7"/>
        <v>234.6818181818182</v>
      </c>
      <c r="N18" s="4">
        <f t="shared" si="7"/>
        <v>9561.111111111111</v>
      </c>
    </row>
    <row r="19" spans="1:14" ht="12.75">
      <c r="A19">
        <v>4</v>
      </c>
      <c r="B19" s="6" t="s">
        <v>17</v>
      </c>
      <c r="C19" s="1">
        <f>A19*C$16</f>
        <v>79200</v>
      </c>
      <c r="D19" s="1">
        <v>1500</v>
      </c>
      <c r="E19" s="1">
        <v>7300</v>
      </c>
      <c r="F19">
        <v>500</v>
      </c>
      <c r="G19" s="1">
        <f>SUM(C19:F19)</f>
        <v>88500</v>
      </c>
      <c r="H19" s="2">
        <f>G19/A19</f>
        <v>22125</v>
      </c>
      <c r="I19" s="2"/>
      <c r="J19" s="2">
        <f>J18</f>
        <v>3465</v>
      </c>
      <c r="K19" s="3">
        <f>J19+H19</f>
        <v>25590</v>
      </c>
      <c r="L19" s="4">
        <f t="shared" si="7"/>
        <v>201.49606299212599</v>
      </c>
      <c r="M19" s="4">
        <f t="shared" si="7"/>
        <v>232.63636363636363</v>
      </c>
      <c r="N19" s="4">
        <f t="shared" si="7"/>
        <v>9477.777777777777</v>
      </c>
    </row>
    <row r="20" spans="1:14" ht="12.75">
      <c r="A20">
        <v>5</v>
      </c>
      <c r="B20" s="6" t="s">
        <v>3</v>
      </c>
      <c r="C20" s="1">
        <f>A20*C$16</f>
        <v>99000</v>
      </c>
      <c r="D20" s="1">
        <v>1500</v>
      </c>
      <c r="E20" s="1">
        <v>8350</v>
      </c>
      <c r="F20">
        <v>500</v>
      </c>
      <c r="G20" s="1">
        <f>SUM(C20:F20)</f>
        <v>109350</v>
      </c>
      <c r="H20" s="2">
        <f>G20/A20</f>
        <v>21870</v>
      </c>
      <c r="I20" s="2"/>
      <c r="J20" s="2">
        <f>J19</f>
        <v>3465</v>
      </c>
      <c r="K20" s="3">
        <f>J20+H20</f>
        <v>25335</v>
      </c>
      <c r="L20" s="4">
        <f t="shared" si="7"/>
        <v>199.48818897637796</v>
      </c>
      <c r="M20" s="4">
        <f t="shared" si="7"/>
        <v>230.3181818181818</v>
      </c>
      <c r="N20" s="4">
        <f t="shared" si="7"/>
        <v>9383.333333333332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Vaccaperna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Cowham</dc:creator>
  <cp:keywords/>
  <dc:description/>
  <cp:lastModifiedBy>Robert Cowham</cp:lastModifiedBy>
  <dcterms:created xsi:type="dcterms:W3CDTF">2009-10-08T09:48:59Z</dcterms:created>
  <dcterms:modified xsi:type="dcterms:W3CDTF">2011-08-08T10:38:20Z</dcterms:modified>
  <cp:category/>
  <cp:version/>
  <cp:contentType/>
  <cp:contentStatus/>
</cp:coreProperties>
</file>